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PIETARIO\Desktop\dif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E3" i="2" s="1"/>
  <c r="F12" i="2"/>
  <c r="F4" i="2"/>
  <c r="F3" i="2" s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<sst xmlns="http://schemas.openxmlformats.org/spreadsheetml/2006/main" count="27" uniqueCount="27">
  <si>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</si>
  <si>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</si>
  <si>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</si>
  <si>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</si>
  <si>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</si>
  <si>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</si>
  <si>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</si>
  <si>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</si>
  <si>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</si>
  <si>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</si>
  <si>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</si>
  <si>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</si>
  <si>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</si>
  <si>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</si>
  <si>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</si>
  <si>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</si>
  <si>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</si>
  <si>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</si>
  <si>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</si>
  <si>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</si>
  <si>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</si>
  <si>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</si>
  <si>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</si>
  <si>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</si>
  <si>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</si>
  <si>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</si>
  <si>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Yuriria, Gto.
Estado Analítico del Activo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</si>
</sst>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43" fontId="2" fillId="0" borderId="4" xfId="16" applyFont="1" applyFill="1" applyBorder="1" applyAlignment="1" applyProtection="1">
      <alignment vertical="top" wrapText="1"/>
      <protection locked="0"/>
    </xf>
    <xf numFmtId="43" fontId="3" fillId="0" borderId="4" xfId="16" applyFont="1" applyFill="1" applyBorder="1" applyAlignment="1" applyProtection="1">
      <alignment vertical="top" wrapText="1"/>
      <protection locked="0"/>
    </xf>
    <xf numFmtId="43" fontId="3" fillId="0" borderId="4" xfId="16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C10" sqref="C10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10302578.74</v>
      </c>
      <c r="C3" s="8">
        <f t="shared" ref="C3:F3" si="0">C4+C12</f>
        <v>26091904.43</v>
      </c>
      <c r="D3" s="8">
        <f t="shared" si="0"/>
        <v>25507640.750000004</v>
      </c>
      <c r="E3" s="8">
        <f t="shared" si="0"/>
        <v>10886842.42</v>
      </c>
      <c r="F3" s="8">
        <f t="shared" si="0"/>
        <v>584263.67999999993</v>
      </c>
    </row>
    <row r="4" spans="1:6" x14ac:dyDescent="0.2">
      <c r="A4" s="5" t="s">
        <v>4</v>
      </c>
      <c r="B4" s="8">
        <f>SUM(B5:B11)</f>
        <v>3361239.91</v>
      </c>
      <c r="C4" s="8">
        <f>SUM(C5:C11)</f>
        <v>24451956.609999999</v>
      </c>
      <c r="D4" s="8">
        <f>SUM(D5:D11)</f>
        <v>24687666.840000004</v>
      </c>
      <c r="E4" s="8">
        <f>SUM(E5:E11)</f>
        <v>3125529.6799999997</v>
      </c>
      <c r="F4" s="8">
        <f>SUM(F5:F11)</f>
        <v>-235710.23000000021</v>
      </c>
    </row>
    <row r="5" spans="1:6" x14ac:dyDescent="0.2">
      <c r="A5" s="6" t="s">
        <v>5</v>
      </c>
      <c r="B5" s="9">
        <v>1297619.97</v>
      </c>
      <c r="C5" s="9">
        <v>10856204.83</v>
      </c>
      <c r="D5" s="9">
        <v>10553400.51</v>
      </c>
      <c r="E5" s="9">
        <f>B5+C5-D5</f>
        <v>1600424.290000001</v>
      </c>
      <c r="F5" s="9">
        <f t="shared" ref="F5:F11" si="1">E5-B5</f>
        <v>302804.320000001</v>
      </c>
    </row>
    <row r="6" spans="1:6" x14ac:dyDescent="0.2">
      <c r="A6" s="6" t="s">
        <v>6</v>
      </c>
      <c r="B6" s="9">
        <v>1925169.94</v>
      </c>
      <c r="C6" s="9">
        <v>12832989.109999999</v>
      </c>
      <c r="D6" s="9">
        <v>13376116.66</v>
      </c>
      <c r="E6" s="9">
        <f t="shared" ref="E6:E11" si="2">B6+C6-D6</f>
        <v>1382042.3899999987</v>
      </c>
      <c r="F6" s="9">
        <f t="shared" si="1"/>
        <v>-543127.55000000121</v>
      </c>
    </row>
    <row r="7" spans="1:6" x14ac:dyDescent="0.2">
      <c r="A7" s="6" t="s">
        <v>7</v>
      </c>
      <c r="B7" s="9">
        <v>0</v>
      </c>
      <c r="C7" s="9">
        <v>347900.17</v>
      </c>
      <c r="D7" s="9">
        <v>343287.17</v>
      </c>
      <c r="E7" s="9">
        <f t="shared" si="2"/>
        <v>4613</v>
      </c>
      <c r="F7" s="9">
        <f t="shared" si="1"/>
        <v>4613</v>
      </c>
    </row>
    <row r="8" spans="1:6" x14ac:dyDescent="0.2">
      <c r="A8" s="6" t="s">
        <v>1</v>
      </c>
      <c r="B8" s="9">
        <v>138450</v>
      </c>
      <c r="C8" s="9">
        <v>414862.5</v>
      </c>
      <c r="D8" s="9">
        <v>414862.5</v>
      </c>
      <c r="E8" s="9">
        <f t="shared" si="2"/>
        <v>138450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6941338.8300000001</v>
      </c>
      <c r="C12" s="8">
        <f>SUM(C13:C21)</f>
        <v>1639947.82</v>
      </c>
      <c r="D12" s="8">
        <f>SUM(D13:D21)</f>
        <v>819973.91</v>
      </c>
      <c r="E12" s="8">
        <f>SUM(E13:E21)</f>
        <v>7761312.7400000002</v>
      </c>
      <c r="F12" s="8">
        <f>SUM(F13:F21)</f>
        <v>819973.91000000015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6229149.9000000004</v>
      </c>
      <c r="C15" s="10">
        <v>1639947.82</v>
      </c>
      <c r="D15" s="10">
        <v>819973.91</v>
      </c>
      <c r="E15" s="10">
        <f t="shared" si="4"/>
        <v>7049123.8100000005</v>
      </c>
      <c r="F15" s="10">
        <f t="shared" si="3"/>
        <v>819973.91000000015</v>
      </c>
    </row>
    <row r="16" spans="1:6" x14ac:dyDescent="0.2">
      <c r="A16" s="6" t="s">
        <v>14</v>
      </c>
      <c r="B16" s="9">
        <v>3454195.76</v>
      </c>
      <c r="C16" s="9">
        <v>0</v>
      </c>
      <c r="D16" s="9">
        <v>0</v>
      </c>
      <c r="E16" s="9">
        <f t="shared" si="4"/>
        <v>3454195.76</v>
      </c>
      <c r="F16" s="9">
        <f t="shared" si="3"/>
        <v>0</v>
      </c>
    </row>
    <row r="17" spans="1:6" x14ac:dyDescent="0.2">
      <c r="A17" s="6" t="s">
        <v>15</v>
      </c>
      <c r="B17" s="9">
        <v>27306.400000000001</v>
      </c>
      <c r="C17" s="9">
        <v>0</v>
      </c>
      <c r="D17" s="9">
        <v>0</v>
      </c>
      <c r="E17" s="9">
        <f t="shared" si="4"/>
        <v>27306.400000000001</v>
      </c>
      <c r="F17" s="9">
        <f t="shared" si="3"/>
        <v>0</v>
      </c>
    </row>
    <row r="18" spans="1:6" x14ac:dyDescent="0.2">
      <c r="A18" s="6" t="s">
        <v>16</v>
      </c>
      <c r="B18" s="9">
        <v>-2769313.23</v>
      </c>
      <c r="C18" s="9">
        <v>0</v>
      </c>
      <c r="D18" s="9">
        <v>0</v>
      </c>
      <c r="E18" s="9">
        <f t="shared" si="4"/>
        <v>-2769313.23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3.2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PROPIETARIO</cp:lastModifiedBy>
  <cp:lastPrinted>2018-03-08T18:40:55Z</cp:lastPrinted>
  <dcterms:created xsi:type="dcterms:W3CDTF">2014-02-09T04:04:15Z</dcterms:created>
  <dcterms:modified xsi:type="dcterms:W3CDTF">2024-10-09T14:07:26Z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